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oen\Desktop\"/>
    </mc:Choice>
  </mc:AlternateContent>
  <bookViews>
    <workbookView xWindow="0" yWindow="0" windowWidth="24000" windowHeight="9000"/>
  </bookViews>
  <sheets>
    <sheet name="Calculator" sheetId="2" r:id="rId1"/>
  </sheets>
  <definedNames>
    <definedName name="_xlnm.Print_Area" localSheetId="0">Calculator!$D$2:$N$38</definedName>
  </definedNames>
  <calcPr calcId="162913"/>
</workbook>
</file>

<file path=xl/calcChain.xml><?xml version="1.0" encoding="utf-8"?>
<calcChain xmlns="http://schemas.openxmlformats.org/spreadsheetml/2006/main">
  <c r="H16" i="2" l="1"/>
  <c r="I16" i="2"/>
  <c r="N16" i="2" s="1"/>
  <c r="J16" i="2"/>
  <c r="K16" i="2"/>
  <c r="L16" i="2"/>
  <c r="M16" i="2"/>
  <c r="H17" i="2"/>
  <c r="I17" i="2"/>
  <c r="N17" i="2" s="1"/>
  <c r="J17" i="2"/>
  <c r="K17" i="2"/>
  <c r="L17" i="2"/>
  <c r="M17" i="2"/>
  <c r="H18" i="2"/>
  <c r="I18" i="2"/>
  <c r="N18" i="2" s="1"/>
  <c r="J18" i="2"/>
  <c r="K18" i="2"/>
  <c r="L18" i="2"/>
  <c r="M18" i="2"/>
  <c r="H19" i="2"/>
  <c r="I19" i="2"/>
  <c r="N19" i="2" s="1"/>
  <c r="J19" i="2"/>
  <c r="K19" i="2"/>
  <c r="L19" i="2"/>
  <c r="M19" i="2"/>
  <c r="H20" i="2"/>
  <c r="I20" i="2"/>
  <c r="N20" i="2" s="1"/>
  <c r="J20" i="2"/>
  <c r="K20" i="2"/>
  <c r="L20" i="2"/>
  <c r="M20" i="2"/>
  <c r="H21" i="2"/>
  <c r="I21" i="2"/>
  <c r="N21" i="2" s="1"/>
  <c r="J21" i="2"/>
  <c r="K21" i="2"/>
  <c r="L21" i="2"/>
  <c r="M21" i="2"/>
  <c r="H22" i="2"/>
  <c r="I22" i="2"/>
  <c r="N22" i="2" s="1"/>
  <c r="J22" i="2"/>
  <c r="K22" i="2"/>
  <c r="L22" i="2"/>
  <c r="M22" i="2"/>
  <c r="H23" i="2"/>
  <c r="I23" i="2"/>
  <c r="N23" i="2" s="1"/>
  <c r="J23" i="2"/>
  <c r="K23" i="2"/>
  <c r="L23" i="2"/>
  <c r="M23" i="2"/>
  <c r="H24" i="2"/>
  <c r="I24" i="2"/>
  <c r="N24" i="2" s="1"/>
  <c r="J24" i="2"/>
  <c r="K24" i="2"/>
  <c r="L24" i="2"/>
  <c r="M24" i="2"/>
  <c r="H25" i="2"/>
  <c r="I25" i="2"/>
  <c r="N25" i="2" s="1"/>
  <c r="J25" i="2"/>
  <c r="K25" i="2"/>
  <c r="L25" i="2"/>
  <c r="M25" i="2"/>
  <c r="H26" i="2"/>
  <c r="I26" i="2"/>
  <c r="N26" i="2" s="1"/>
  <c r="J26" i="2"/>
  <c r="K26" i="2"/>
  <c r="L26" i="2"/>
  <c r="M26" i="2"/>
  <c r="H27" i="2"/>
  <c r="I27" i="2"/>
  <c r="N27" i="2" s="1"/>
  <c r="J27" i="2"/>
  <c r="K27" i="2"/>
  <c r="L27" i="2"/>
  <c r="M27" i="2"/>
  <c r="H28" i="2"/>
  <c r="I28" i="2"/>
  <c r="N28" i="2" s="1"/>
  <c r="J28" i="2"/>
  <c r="K28" i="2"/>
  <c r="L28" i="2"/>
  <c r="M28" i="2"/>
  <c r="H29" i="2"/>
  <c r="I29" i="2"/>
  <c r="N29" i="2" s="1"/>
  <c r="J29" i="2"/>
  <c r="K29" i="2"/>
  <c r="L29" i="2"/>
  <c r="M29" i="2"/>
  <c r="I15" i="2"/>
  <c r="K15" i="2"/>
  <c r="B18" i="2"/>
  <c r="B19" i="2"/>
  <c r="B20" i="2"/>
  <c r="B21" i="2"/>
  <c r="B22" i="2"/>
  <c r="B23" i="2"/>
  <c r="B24" i="2"/>
  <c r="B25" i="2"/>
  <c r="B26" i="2"/>
  <c r="B27" i="2"/>
  <c r="B28" i="2"/>
  <c r="B29" i="2"/>
  <c r="B16" i="2"/>
  <c r="B17" i="2"/>
  <c r="B15" i="2"/>
  <c r="M15" i="2" l="1"/>
  <c r="L15" i="2"/>
  <c r="J15" i="2"/>
  <c r="N15" i="2"/>
  <c r="H15" i="2"/>
  <c r="H31" i="2" l="1"/>
  <c r="L31" i="2"/>
  <c r="M31" i="2"/>
  <c r="J31" i="2"/>
  <c r="I31" i="2"/>
  <c r="N31" i="2"/>
  <c r="K31" i="2"/>
</calcChain>
</file>

<file path=xl/sharedStrings.xml><?xml version="1.0" encoding="utf-8"?>
<sst xmlns="http://schemas.openxmlformats.org/spreadsheetml/2006/main" count="46" uniqueCount="45">
  <si>
    <t>snelhangers</t>
  </si>
  <si>
    <t>m2</t>
  </si>
  <si>
    <t>Afmeting</t>
  </si>
  <si>
    <t>Kanthout zwart</t>
  </si>
  <si>
    <t>Omschrijving</t>
  </si>
  <si>
    <t>Code</t>
  </si>
  <si>
    <t>Aant / pak</t>
  </si>
  <si>
    <t>Lengte (m)</t>
  </si>
  <si>
    <t>Breedte (m)</t>
  </si>
  <si>
    <t>16 stuks</t>
  </si>
  <si>
    <t>25 stuks</t>
  </si>
  <si>
    <t>600x600 mm</t>
  </si>
  <si>
    <t>3600 mm</t>
  </si>
  <si>
    <t>1200 mm</t>
  </si>
  <si>
    <t>600 mm</t>
  </si>
  <si>
    <t>3050 mm</t>
  </si>
  <si>
    <t>3000 mm</t>
  </si>
  <si>
    <t>300x300 mm</t>
  </si>
  <si>
    <t>50 stuks</t>
  </si>
  <si>
    <t>75 stuks</t>
  </si>
  <si>
    <t>40 stuks</t>
  </si>
  <si>
    <t>10 stuks</t>
  </si>
  <si>
    <t>100 stuks</t>
  </si>
  <si>
    <t>77000</t>
  </si>
  <si>
    <t>77100</t>
  </si>
  <si>
    <t>77101</t>
  </si>
  <si>
    <t>77102</t>
  </si>
  <si>
    <t>77120</t>
  </si>
  <si>
    <t>77200</t>
  </si>
  <si>
    <t>77140</t>
  </si>
  <si>
    <t>Afmeting Ruimte / Kamer</t>
  </si>
  <si>
    <t>Sahara Tengular</t>
  </si>
  <si>
    <t>hoofd profiel</t>
  </si>
  <si>
    <t>tussen profiel</t>
  </si>
  <si>
    <t>hoeklijn 1420</t>
  </si>
  <si>
    <t>Uitgangspunten:</t>
  </si>
  <si>
    <t>tussen profielen worden niet verlengd</t>
  </si>
  <si>
    <t>INDIKATIE BEGROTING ARMSTRONG SYSTEEM PLAFOND</t>
  </si>
  <si>
    <t>hoofdprofiel, hoeklijn en kantlatten mogen verlengd worden (hvh is inclusief 5% snijverlies)</t>
  </si>
  <si>
    <t>Totaal (stuks)</t>
  </si>
  <si>
    <t>Opp</t>
  </si>
  <si>
    <t>richting tussen</t>
  </si>
  <si>
    <t>profiel 3.60 m</t>
  </si>
  <si>
    <t>richting hoofd</t>
  </si>
  <si>
    <t>profiel 1.20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</si>
</sst>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43" fontId="0" fillId="0" borderId="1" xfId="1" applyFont="1" applyBorder="1" applyAlignment="1">
      <alignment horizontal="right"/>
    </xf>
    <xf numFmtId="0" fontId="2" fillId="0" borderId="0" xfId="0" applyFont="1" applyAlignment="1">
      <alignment horizontal="right"/>
    </xf>
    <xf numFmtId="43" fontId="0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0" fillId="0" borderId="0" xfId="1" applyFont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2" fillId="0" borderId="0" xfId="1" applyFont="1" applyBorder="1" applyAlignment="1">
      <alignment horizontal="left"/>
    </xf>
    <xf numFmtId="43" fontId="2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43" fontId="0" fillId="0" borderId="5" xfId="1" applyFont="1" applyBorder="1" applyAlignment="1">
      <alignment horizontal="right"/>
    </xf>
    <xf numFmtId="43" fontId="0" fillId="0" borderId="6" xfId="1" applyFont="1" applyBorder="1" applyAlignment="1">
      <alignment horizontal="right"/>
    </xf>
    <xf numFmtId="43" fontId="2" fillId="0" borderId="1" xfId="1" applyFont="1" applyBorder="1" applyAlignment="1">
      <alignment horizontal="left"/>
    </xf>
    <xf numFmtId="43" fontId="2" fillId="0" borderId="4" xfId="1" applyFont="1" applyBorder="1" applyAlignment="1">
      <alignment horizontal="right"/>
    </xf>
    <xf numFmtId="164" fontId="2" fillId="0" borderId="1" xfId="1" quotePrefix="1" applyNumberFormat="1" applyFont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43" fontId="1" fillId="0" borderId="6" xfId="1" applyFont="1" applyBorder="1" applyAlignment="1">
      <alignment horizontal="right"/>
    </xf>
    <xf numFmtId="43" fontId="3" fillId="0" borderId="0" xfId="1" applyFont="1" applyBorder="1" applyAlignment="1">
      <alignment horizontal="center"/>
    </xf>
    <xf numFmtId="43" fontId="1" fillId="0" borderId="0" xfId="1" applyFont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164" fontId="2" fillId="0" borderId="8" xfId="1" quotePrefix="1" applyNumberFormat="1" applyFont="1" applyBorder="1" applyAlignment="1">
      <alignment horizontal="right"/>
    </xf>
    <xf numFmtId="43" fontId="0" fillId="0" borderId="8" xfId="1" applyFont="1" applyBorder="1" applyAlignment="1">
      <alignment horizontal="right"/>
    </xf>
    <xf numFmtId="43" fontId="2" fillId="0" borderId="5" xfId="1" applyFont="1" applyBorder="1" applyAlignment="1">
      <alignment horizontal="right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2" fillId="0" borderId="4" xfId="1" applyFont="1" applyBorder="1" applyAlignment="1">
      <alignment horizontal="left"/>
    </xf>
    <xf numFmtId="43" fontId="0" fillId="0" borderId="3" xfId="1" applyFont="1" applyBorder="1" applyAlignment="1">
      <alignment horizontal="right"/>
    </xf>
    <xf numFmtId="43" fontId="0" fillId="0" borderId="4" xfId="1" applyFont="1" applyBorder="1" applyAlignment="1">
      <alignment horizontal="right"/>
    </xf>
    <xf numFmtId="43" fontId="2" fillId="0" borderId="2" xfId="1" applyFont="1" applyBorder="1" applyAlignment="1">
      <alignment horizontal="left"/>
    </xf>
    <xf numFmtId="43" fontId="0" fillId="0" borderId="2" xfId="1" applyFont="1" applyBorder="1" applyAlignment="1">
      <alignment horizontal="right"/>
    </xf>
    <xf numFmtId="1" fontId="0" fillId="0" borderId="1" xfId="1" applyNumberFormat="1" applyFont="1" applyBorder="1" applyAlignment="1">
      <alignment horizontal="right"/>
    </xf>
    <xf numFmtId="1" fontId="0" fillId="0" borderId="1" xfId="1" applyNumberFormat="1" applyFont="1" applyBorder="1"/>
    <xf numFmtId="1" fontId="0" fillId="0" borderId="0" xfId="1" applyNumberFormat="1" applyFont="1" applyAlignment="1">
      <alignment horizontal="right"/>
    </xf>
    <xf numFmtId="1" fontId="0" fillId="0" borderId="0" xfId="1" applyNumberFormat="1" applyFont="1"/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57149</xdr:colOff>
      <xdr:row>1</xdr:row>
      <xdr:rowOff>76200</xdr:rowOff>
    </xdr:from>
    <xdr:to>
      <xdr:col>4</xdr:col>
      <xdr:colOff>257174</xdr:colOff>
      <xdr:row>8</xdr:row>
      <xdr:rowOff>5496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774" y="647700"/>
          <a:ext cx="1323975" cy="133899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2"/>
  <sheetViews>
    <sheetView showGridLines="0" tabSelected="1" topLeftCell="G1" workbookViewId="0">
      <selection activeCell="K10" sqref="K10"/>
    </sheetView>
  </sheetViews>
  <sheetFormatPr defaultRowHeight="15" x14ac:dyDescent="0.25"/>
  <cols>
    <col min="1" max="1" width="4.42578125" customWidth="1"/>
    <col min="2" max="2" width="8.7109375" customWidth="1"/>
    <col min="3" max="3" width="5.7109375" customWidth="1"/>
    <col min="4" max="4" width="16.85546875" style="4" customWidth="1"/>
    <col min="5" max="5" width="16.85546875" style="8" customWidth="1"/>
    <col min="6" max="6" width="4" style="8" customWidth="1"/>
    <col min="7" max="7" width="22.5703125" style="8" bestFit="1" customWidth="1"/>
    <col min="8" max="8" width="16.5703125" style="4" bestFit="1" customWidth="1"/>
    <col min="9" max="9" width="14.28515625" style="1" bestFit="1" customWidth="1"/>
    <col min="10" max="11" width="14.85546875" style="4" bestFit="1" customWidth="1"/>
    <col min="12" max="12" width="14.28515625" bestFit="1" customWidth="1"/>
    <col min="13" max="13" width="16" bestFit="1" customWidth="1"/>
    <col min="14" max="14" width="13.42578125" bestFit="1" customWidth="1"/>
  </cols>
  <sheetData>
    <row r="2" spans="1:15" ht="21" x14ac:dyDescent="0.35">
      <c r="G2" s="18" t="s">
        <v>37</v>
      </c>
    </row>
    <row r="3" spans="1:15" x14ac:dyDescent="0.25">
      <c r="O3" s="4"/>
    </row>
    <row r="4" spans="1:15" x14ac:dyDescent="0.25">
      <c r="O4" s="4"/>
    </row>
    <row r="5" spans="1:15" x14ac:dyDescent="0.25">
      <c r="G5" s="7" t="s">
        <v>35</v>
      </c>
      <c r="O5" s="4"/>
    </row>
    <row r="6" spans="1:15" x14ac:dyDescent="0.25">
      <c r="G6" s="11" t="s">
        <v>38</v>
      </c>
      <c r="O6" s="4"/>
    </row>
    <row r="7" spans="1:15" x14ac:dyDescent="0.25">
      <c r="G7" s="11" t="s">
        <v>36</v>
      </c>
      <c r="O7" s="4"/>
    </row>
    <row r="8" spans="1:15" x14ac:dyDescent="0.25">
      <c r="E8" s="9"/>
      <c r="F8" s="9"/>
      <c r="G8" s="9"/>
      <c r="H8" s="6"/>
      <c r="I8" s="6"/>
      <c r="J8" s="6"/>
      <c r="K8" s="6"/>
      <c r="L8" s="6"/>
      <c r="M8" s="6"/>
      <c r="N8" s="6"/>
      <c r="O8" s="4"/>
    </row>
    <row r="9" spans="1:15" x14ac:dyDescent="0.25">
      <c r="E9" s="10"/>
      <c r="F9" s="10"/>
      <c r="G9" s="14" t="s">
        <v>5</v>
      </c>
      <c r="H9" s="23" t="s">
        <v>23</v>
      </c>
      <c r="I9" s="16" t="s">
        <v>24</v>
      </c>
      <c r="J9" s="16" t="s">
        <v>25</v>
      </c>
      <c r="K9" s="16" t="s">
        <v>26</v>
      </c>
      <c r="L9" s="16" t="s">
        <v>27</v>
      </c>
      <c r="M9" s="16" t="s">
        <v>28</v>
      </c>
      <c r="N9" s="16" t="s">
        <v>29</v>
      </c>
      <c r="O9" s="4"/>
    </row>
    <row r="10" spans="1:15" ht="18.75" x14ac:dyDescent="0.3">
      <c r="D10" s="26" t="s">
        <v>30</v>
      </c>
      <c r="E10" s="27"/>
      <c r="F10" s="20"/>
      <c r="G10" s="14" t="s">
        <v>4</v>
      </c>
      <c r="H10" s="24" t="s">
        <v>31</v>
      </c>
      <c r="I10" s="2" t="s">
        <v>32</v>
      </c>
      <c r="J10" s="2" t="s">
        <v>33</v>
      </c>
      <c r="K10" s="2" t="s">
        <v>33</v>
      </c>
      <c r="L10" s="2" t="s">
        <v>34</v>
      </c>
      <c r="M10" s="2" t="s">
        <v>3</v>
      </c>
      <c r="N10" s="2" t="s">
        <v>0</v>
      </c>
    </row>
    <row r="11" spans="1:15" x14ac:dyDescent="0.25">
      <c r="B11" s="15" t="s">
        <v>40</v>
      </c>
      <c r="D11" s="25" t="s">
        <v>7</v>
      </c>
      <c r="E11" s="25" t="s">
        <v>8</v>
      </c>
      <c r="F11" s="5"/>
      <c r="G11" s="14" t="s">
        <v>2</v>
      </c>
      <c r="H11" s="24" t="s">
        <v>11</v>
      </c>
      <c r="I11" s="2" t="s">
        <v>12</v>
      </c>
      <c r="J11" s="2" t="s">
        <v>13</v>
      </c>
      <c r="K11" s="2" t="s">
        <v>14</v>
      </c>
      <c r="L11" s="2" t="s">
        <v>15</v>
      </c>
      <c r="M11" s="2" t="s">
        <v>16</v>
      </c>
      <c r="N11" s="2" t="s">
        <v>17</v>
      </c>
    </row>
    <row r="12" spans="1:15" x14ac:dyDescent="0.25">
      <c r="B12" s="25" t="s">
        <v>1</v>
      </c>
      <c r="D12" s="12" t="s">
        <v>43</v>
      </c>
      <c r="E12" s="12" t="s">
        <v>41</v>
      </c>
      <c r="F12" s="21"/>
      <c r="G12" s="28" t="s">
        <v>6</v>
      </c>
      <c r="H12" s="29" t="s">
        <v>9</v>
      </c>
      <c r="I12" s="30" t="s">
        <v>10</v>
      </c>
      <c r="J12" s="30" t="s">
        <v>18</v>
      </c>
      <c r="K12" s="30" t="s">
        <v>19</v>
      </c>
      <c r="L12" s="30" t="s">
        <v>20</v>
      </c>
      <c r="M12" s="30" t="s">
        <v>21</v>
      </c>
      <c r="N12" s="30" t="s">
        <v>22</v>
      </c>
    </row>
    <row r="13" spans="1:15" x14ac:dyDescent="0.25">
      <c r="B13" s="19"/>
      <c r="D13" s="13" t="s">
        <v>42</v>
      </c>
      <c r="E13" s="13" t="s">
        <v>44</v>
      </c>
      <c r="F13" s="21"/>
      <c r="G13" s="31"/>
      <c r="H13" s="32"/>
      <c r="I13" s="32"/>
      <c r="J13" s="32"/>
      <c r="K13" s="32"/>
      <c r="L13" s="32"/>
      <c r="M13" s="32"/>
      <c r="N13" s="32"/>
    </row>
    <row r="14" spans="1:15" x14ac:dyDescent="0.25">
      <c r="B14" s="4"/>
      <c r="E14" s="4"/>
      <c r="F14" s="21"/>
    </row>
    <row r="15" spans="1:15" x14ac:dyDescent="0.25">
      <c r="A15">
        <v>1</v>
      </c>
      <c r="B15" s="22">
        <f>E15*D15</f>
        <v>15.450000000000001</v>
      </c>
      <c r="D15" s="17">
        <v>10.3</v>
      </c>
      <c r="E15" s="17">
        <v>1.5</v>
      </c>
      <c r="F15" s="21"/>
      <c r="H15" s="33">
        <f>CEILING((CEILING(D15/0.6,0.5)*CEILING(E15/0.6,0.5)),1)</f>
        <v>44</v>
      </c>
      <c r="I15" s="34">
        <f>CEILING(((CEILING(E15/1.2,1)-1)*D15/3.6*1.05),1)</f>
        <v>4</v>
      </c>
      <c r="J15" s="33">
        <f>CEILING(((CEILING(D15/0.6,1)-1)*CEILING(E15/1.2,0.5)),1)</f>
        <v>26</v>
      </c>
      <c r="K15" s="33">
        <f>(CEILING(E15/0.6,1)-1-(CEILING(E15/1.2,1)-1))*CEILING(D15/0.6,1)</f>
        <v>18</v>
      </c>
      <c r="L15" s="34">
        <f>CEILING(((D15+E15)*2/3.05*1.05),1)</f>
        <v>9</v>
      </c>
      <c r="M15" s="34">
        <f>CEILING(((D15+E15)*2/3*1.05),1)</f>
        <v>9</v>
      </c>
      <c r="N15" s="34">
        <f>I15*4</f>
        <v>16</v>
      </c>
    </row>
    <row r="16" spans="1:15" x14ac:dyDescent="0.25">
      <c r="A16">
        <v>2</v>
      </c>
      <c r="B16" s="22">
        <f>E16*D16</f>
        <v>0</v>
      </c>
      <c r="D16" s="17"/>
      <c r="E16" s="17"/>
      <c r="F16" s="21"/>
      <c r="H16" s="33">
        <f t="shared" ref="H16:H29" si="0">CEILING((CEILING(D16/0.6,0.5)*CEILING(E16/0.6,0.5)),1)</f>
        <v>0</v>
      </c>
      <c r="I16" s="34">
        <f t="shared" ref="I16:I29" si="1">CEILING(((CEILING(E16/1.2,1)-1)*D16/3.6*1.05),1)</f>
        <v>0</v>
      </c>
      <c r="J16" s="33">
        <f t="shared" ref="J16:J29" si="2">CEILING(((CEILING(D16/0.6,1)-1)*CEILING(E16/1.2,0.5)),1)</f>
        <v>0</v>
      </c>
      <c r="K16" s="33">
        <f t="shared" ref="K16:K29" si="3">(CEILING(E16/0.6,1)-1-(CEILING(E16/1.2,1)-1))*CEILING(D16/0.6,1)</f>
        <v>0</v>
      </c>
      <c r="L16" s="34">
        <f t="shared" ref="L16:L29" si="4">CEILING(((D16+E16)*2/3.05*1.05),1)</f>
        <v>0</v>
      </c>
      <c r="M16" s="34">
        <f t="shared" ref="M16:M29" si="5">CEILING(((D16+E16)*2/3*1.05),1)</f>
        <v>0</v>
      </c>
      <c r="N16" s="34">
        <f t="shared" ref="N16:N29" si="6">I16*4</f>
        <v>0</v>
      </c>
    </row>
    <row r="17" spans="1:14" x14ac:dyDescent="0.25">
      <c r="A17">
        <v>3</v>
      </c>
      <c r="B17" s="22">
        <f>E17*D17</f>
        <v>0</v>
      </c>
      <c r="D17" s="17"/>
      <c r="E17" s="17"/>
      <c r="F17" s="21"/>
      <c r="H17" s="33">
        <f t="shared" si="0"/>
        <v>0</v>
      </c>
      <c r="I17" s="34">
        <f t="shared" si="1"/>
        <v>0</v>
      </c>
      <c r="J17" s="33">
        <f t="shared" si="2"/>
        <v>0</v>
      </c>
      <c r="K17" s="33">
        <f t="shared" si="3"/>
        <v>0</v>
      </c>
      <c r="L17" s="34">
        <f t="shared" si="4"/>
        <v>0</v>
      </c>
      <c r="M17" s="34">
        <f t="shared" si="5"/>
        <v>0</v>
      </c>
      <c r="N17" s="34">
        <f t="shared" si="6"/>
        <v>0</v>
      </c>
    </row>
    <row r="18" spans="1:14" x14ac:dyDescent="0.25">
      <c r="A18">
        <v>4</v>
      </c>
      <c r="B18" s="22">
        <f t="shared" ref="B18:B29" si="7">E18*D18</f>
        <v>0</v>
      </c>
      <c r="D18" s="17"/>
      <c r="E18" s="17"/>
      <c r="F18" s="21"/>
      <c r="H18" s="33">
        <f t="shared" si="0"/>
        <v>0</v>
      </c>
      <c r="I18" s="34">
        <f t="shared" si="1"/>
        <v>0</v>
      </c>
      <c r="J18" s="33">
        <f t="shared" si="2"/>
        <v>0</v>
      </c>
      <c r="K18" s="33">
        <f t="shared" si="3"/>
        <v>0</v>
      </c>
      <c r="L18" s="34">
        <f t="shared" si="4"/>
        <v>0</v>
      </c>
      <c r="M18" s="34">
        <f t="shared" si="5"/>
        <v>0</v>
      </c>
      <c r="N18" s="34">
        <f t="shared" si="6"/>
        <v>0</v>
      </c>
    </row>
    <row r="19" spans="1:14" x14ac:dyDescent="0.25">
      <c r="A19">
        <v>5</v>
      </c>
      <c r="B19" s="22">
        <f t="shared" si="7"/>
        <v>0</v>
      </c>
      <c r="D19" s="17"/>
      <c r="E19" s="17"/>
      <c r="F19" s="21"/>
      <c r="H19" s="33">
        <f t="shared" si="0"/>
        <v>0</v>
      </c>
      <c r="I19" s="34">
        <f t="shared" si="1"/>
        <v>0</v>
      </c>
      <c r="J19" s="33">
        <f t="shared" si="2"/>
        <v>0</v>
      </c>
      <c r="K19" s="33">
        <f t="shared" si="3"/>
        <v>0</v>
      </c>
      <c r="L19" s="34">
        <f t="shared" si="4"/>
        <v>0</v>
      </c>
      <c r="M19" s="34">
        <f t="shared" si="5"/>
        <v>0</v>
      </c>
      <c r="N19" s="34">
        <f t="shared" si="6"/>
        <v>0</v>
      </c>
    </row>
    <row r="20" spans="1:14" x14ac:dyDescent="0.25">
      <c r="A20">
        <v>6</v>
      </c>
      <c r="B20" s="22">
        <f t="shared" si="7"/>
        <v>0</v>
      </c>
      <c r="D20" s="17"/>
      <c r="E20" s="17"/>
      <c r="F20" s="21"/>
      <c r="H20" s="33">
        <f t="shared" si="0"/>
        <v>0</v>
      </c>
      <c r="I20" s="34">
        <f t="shared" si="1"/>
        <v>0</v>
      </c>
      <c r="J20" s="33">
        <f t="shared" si="2"/>
        <v>0</v>
      </c>
      <c r="K20" s="33">
        <f t="shared" si="3"/>
        <v>0</v>
      </c>
      <c r="L20" s="34">
        <f t="shared" si="4"/>
        <v>0</v>
      </c>
      <c r="M20" s="34">
        <f t="shared" si="5"/>
        <v>0</v>
      </c>
      <c r="N20" s="34">
        <f t="shared" si="6"/>
        <v>0</v>
      </c>
    </row>
    <row r="21" spans="1:14" x14ac:dyDescent="0.25">
      <c r="A21">
        <v>7</v>
      </c>
      <c r="B21" s="22">
        <f t="shared" si="7"/>
        <v>0</v>
      </c>
      <c r="D21" s="17"/>
      <c r="E21" s="17"/>
      <c r="F21" s="21"/>
      <c r="H21" s="33">
        <f t="shared" si="0"/>
        <v>0</v>
      </c>
      <c r="I21" s="34">
        <f t="shared" si="1"/>
        <v>0</v>
      </c>
      <c r="J21" s="33">
        <f t="shared" si="2"/>
        <v>0</v>
      </c>
      <c r="K21" s="33">
        <f t="shared" si="3"/>
        <v>0</v>
      </c>
      <c r="L21" s="34">
        <f t="shared" si="4"/>
        <v>0</v>
      </c>
      <c r="M21" s="34">
        <f t="shared" si="5"/>
        <v>0</v>
      </c>
      <c r="N21" s="34">
        <f t="shared" si="6"/>
        <v>0</v>
      </c>
    </row>
    <row r="22" spans="1:14" x14ac:dyDescent="0.25">
      <c r="A22">
        <v>8</v>
      </c>
      <c r="B22" s="22">
        <f t="shared" si="7"/>
        <v>0</v>
      </c>
      <c r="D22" s="17"/>
      <c r="E22" s="17"/>
      <c r="F22" s="21"/>
      <c r="H22" s="33">
        <f t="shared" si="0"/>
        <v>0</v>
      </c>
      <c r="I22" s="34">
        <f t="shared" si="1"/>
        <v>0</v>
      </c>
      <c r="J22" s="33">
        <f t="shared" si="2"/>
        <v>0</v>
      </c>
      <c r="K22" s="33">
        <f t="shared" si="3"/>
        <v>0</v>
      </c>
      <c r="L22" s="34">
        <f t="shared" si="4"/>
        <v>0</v>
      </c>
      <c r="M22" s="34">
        <f t="shared" si="5"/>
        <v>0</v>
      </c>
      <c r="N22" s="34">
        <f t="shared" si="6"/>
        <v>0</v>
      </c>
    </row>
    <row r="23" spans="1:14" x14ac:dyDescent="0.25">
      <c r="A23">
        <v>9</v>
      </c>
      <c r="B23" s="22">
        <f t="shared" si="7"/>
        <v>0</v>
      </c>
      <c r="D23" s="17"/>
      <c r="E23" s="17"/>
      <c r="F23" s="21"/>
      <c r="H23" s="33">
        <f t="shared" si="0"/>
        <v>0</v>
      </c>
      <c r="I23" s="34">
        <f t="shared" si="1"/>
        <v>0</v>
      </c>
      <c r="J23" s="33">
        <f t="shared" si="2"/>
        <v>0</v>
      </c>
      <c r="K23" s="33">
        <f t="shared" si="3"/>
        <v>0</v>
      </c>
      <c r="L23" s="34">
        <f t="shared" si="4"/>
        <v>0</v>
      </c>
      <c r="M23" s="34">
        <f t="shared" si="5"/>
        <v>0</v>
      </c>
      <c r="N23" s="34">
        <f t="shared" si="6"/>
        <v>0</v>
      </c>
    </row>
    <row r="24" spans="1:14" x14ac:dyDescent="0.25">
      <c r="A24">
        <v>10</v>
      </c>
      <c r="B24" s="22">
        <f t="shared" si="7"/>
        <v>0</v>
      </c>
      <c r="D24" s="17"/>
      <c r="E24" s="17"/>
      <c r="F24" s="21"/>
      <c r="H24" s="33">
        <f t="shared" si="0"/>
        <v>0</v>
      </c>
      <c r="I24" s="34">
        <f t="shared" si="1"/>
        <v>0</v>
      </c>
      <c r="J24" s="33">
        <f t="shared" si="2"/>
        <v>0</v>
      </c>
      <c r="K24" s="33">
        <f t="shared" si="3"/>
        <v>0</v>
      </c>
      <c r="L24" s="34">
        <f t="shared" si="4"/>
        <v>0</v>
      </c>
      <c r="M24" s="34">
        <f t="shared" si="5"/>
        <v>0</v>
      </c>
      <c r="N24" s="34">
        <f t="shared" si="6"/>
        <v>0</v>
      </c>
    </row>
    <row r="25" spans="1:14" x14ac:dyDescent="0.25">
      <c r="A25">
        <v>11</v>
      </c>
      <c r="B25" s="22">
        <f t="shared" si="7"/>
        <v>0</v>
      </c>
      <c r="D25" s="17"/>
      <c r="E25" s="17"/>
      <c r="F25" s="21"/>
      <c r="H25" s="33">
        <f t="shared" si="0"/>
        <v>0</v>
      </c>
      <c r="I25" s="34">
        <f t="shared" si="1"/>
        <v>0</v>
      </c>
      <c r="J25" s="33">
        <f t="shared" si="2"/>
        <v>0</v>
      </c>
      <c r="K25" s="33">
        <f t="shared" si="3"/>
        <v>0</v>
      </c>
      <c r="L25" s="34">
        <f t="shared" si="4"/>
        <v>0</v>
      </c>
      <c r="M25" s="34">
        <f t="shared" si="5"/>
        <v>0</v>
      </c>
      <c r="N25" s="34">
        <f t="shared" si="6"/>
        <v>0</v>
      </c>
    </row>
    <row r="26" spans="1:14" x14ac:dyDescent="0.25">
      <c r="A26">
        <v>12</v>
      </c>
      <c r="B26" s="22">
        <f t="shared" si="7"/>
        <v>0</v>
      </c>
      <c r="D26" s="17"/>
      <c r="E26" s="17"/>
      <c r="F26" s="21"/>
      <c r="H26" s="33">
        <f t="shared" si="0"/>
        <v>0</v>
      </c>
      <c r="I26" s="34">
        <f t="shared" si="1"/>
        <v>0</v>
      </c>
      <c r="J26" s="33">
        <f t="shared" si="2"/>
        <v>0</v>
      </c>
      <c r="K26" s="33">
        <f t="shared" si="3"/>
        <v>0</v>
      </c>
      <c r="L26" s="34">
        <f t="shared" si="4"/>
        <v>0</v>
      </c>
      <c r="M26" s="34">
        <f t="shared" si="5"/>
        <v>0</v>
      </c>
      <c r="N26" s="34">
        <f t="shared" si="6"/>
        <v>0</v>
      </c>
    </row>
    <row r="27" spans="1:14" x14ac:dyDescent="0.25">
      <c r="A27">
        <v>13</v>
      </c>
      <c r="B27" s="22">
        <f t="shared" si="7"/>
        <v>0</v>
      </c>
      <c r="D27" s="17"/>
      <c r="E27" s="17"/>
      <c r="F27" s="21"/>
      <c r="H27" s="33">
        <f t="shared" si="0"/>
        <v>0</v>
      </c>
      <c r="I27" s="34">
        <f t="shared" si="1"/>
        <v>0</v>
      </c>
      <c r="J27" s="33">
        <f t="shared" si="2"/>
        <v>0</v>
      </c>
      <c r="K27" s="33">
        <f t="shared" si="3"/>
        <v>0</v>
      </c>
      <c r="L27" s="34">
        <f t="shared" si="4"/>
        <v>0</v>
      </c>
      <c r="M27" s="34">
        <f t="shared" si="5"/>
        <v>0</v>
      </c>
      <c r="N27" s="34">
        <f t="shared" si="6"/>
        <v>0</v>
      </c>
    </row>
    <row r="28" spans="1:14" x14ac:dyDescent="0.25">
      <c r="A28">
        <v>14</v>
      </c>
      <c r="B28" s="22">
        <f t="shared" si="7"/>
        <v>0</v>
      </c>
      <c r="D28" s="17"/>
      <c r="E28" s="17"/>
      <c r="F28" s="21"/>
      <c r="H28" s="33">
        <f t="shared" si="0"/>
        <v>0</v>
      </c>
      <c r="I28" s="34">
        <f t="shared" si="1"/>
        <v>0</v>
      </c>
      <c r="J28" s="33">
        <f t="shared" si="2"/>
        <v>0</v>
      </c>
      <c r="K28" s="33">
        <f t="shared" si="3"/>
        <v>0</v>
      </c>
      <c r="L28" s="34">
        <f t="shared" si="4"/>
        <v>0</v>
      </c>
      <c r="M28" s="34">
        <f t="shared" si="5"/>
        <v>0</v>
      </c>
      <c r="N28" s="34">
        <f t="shared" si="6"/>
        <v>0</v>
      </c>
    </row>
    <row r="29" spans="1:14" x14ac:dyDescent="0.25">
      <c r="A29">
        <v>15</v>
      </c>
      <c r="B29" s="22">
        <f t="shared" si="7"/>
        <v>0</v>
      </c>
      <c r="D29" s="17"/>
      <c r="E29" s="17"/>
      <c r="F29" s="21"/>
      <c r="H29" s="33">
        <f t="shared" si="0"/>
        <v>0</v>
      </c>
      <c r="I29" s="34">
        <f t="shared" si="1"/>
        <v>0</v>
      </c>
      <c r="J29" s="33">
        <f t="shared" si="2"/>
        <v>0</v>
      </c>
      <c r="K29" s="33">
        <f t="shared" si="3"/>
        <v>0</v>
      </c>
      <c r="L29" s="34">
        <f t="shared" si="4"/>
        <v>0</v>
      </c>
      <c r="M29" s="34">
        <f t="shared" si="5"/>
        <v>0</v>
      </c>
      <c r="N29" s="34">
        <f t="shared" si="6"/>
        <v>0</v>
      </c>
    </row>
    <row r="30" spans="1:14" x14ac:dyDescent="0.25">
      <c r="F30" s="21"/>
      <c r="H30" s="35"/>
      <c r="I30" s="36"/>
      <c r="J30" s="35"/>
      <c r="K30" s="35"/>
      <c r="L30" s="37"/>
      <c r="M30" s="37"/>
      <c r="N30" s="37"/>
    </row>
    <row r="31" spans="1:14" x14ac:dyDescent="0.25">
      <c r="G31" s="3" t="s">
        <v>39</v>
      </c>
      <c r="H31" s="35">
        <f t="shared" ref="H31:N31" si="8">SUM(H15:H30)</f>
        <v>44</v>
      </c>
      <c r="I31" s="35">
        <f t="shared" si="8"/>
        <v>4</v>
      </c>
      <c r="J31" s="35">
        <f t="shared" si="8"/>
        <v>26</v>
      </c>
      <c r="K31" s="35">
        <f t="shared" si="8"/>
        <v>18</v>
      </c>
      <c r="L31" s="35">
        <f t="shared" si="8"/>
        <v>9</v>
      </c>
      <c r="M31" s="35">
        <f t="shared" si="8"/>
        <v>9</v>
      </c>
      <c r="N31" s="35">
        <f t="shared" si="8"/>
        <v>16</v>
      </c>
    </row>
    <row r="32" spans="1:14" x14ac:dyDescent="0.25">
      <c r="G32" s="3"/>
      <c r="I32" s="4"/>
      <c r="L32" s="4"/>
      <c r="M32" s="4"/>
      <c r="N32" s="4"/>
    </row>
  </sheetData>
  <mergeCells count="1">
    <mergeCell ref="D10:E10"/>
  </mergeCells>
  <pageMargins left="0.45" right="0.45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Calculator</vt:lpstr>
      <vt:lpstr>Calculator!Print_Area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</dc:creator>
  <cp:lastModifiedBy>Jeroen Coopmans</cp:lastModifiedBy>
  <cp:lastPrinted>2016-10-05T13:22:33Z</cp:lastPrinted>
  <dcterms:created xsi:type="dcterms:W3CDTF">2016-04-28T17:08:26Z</dcterms:created>
  <dcterms:modified xsi:type="dcterms:W3CDTF">2017-11-01T13:46:51Z</dcterms:modified>
</cp:coreProperties>
</file>